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R\Share\HR-Ins &amp; Ben Adm\RETIREE\"/>
    </mc:Choice>
  </mc:AlternateContent>
  <xr:revisionPtr revIDLastSave="0" documentId="13_ncr:1_{F7B7C5C9-3E1D-419C-8EA4-327F6935348C}" xr6:coauthVersionLast="47" xr6:coauthVersionMax="47" xr10:uidLastSave="{00000000-0000-0000-0000-000000000000}"/>
  <bookViews>
    <workbookView xWindow="-28920" yWindow="1050" windowWidth="29040" windowHeight="15720" activeTab="2" xr2:uid="{58CDE081-1C01-489A-94CD-B014721E0169}"/>
  </bookViews>
  <sheets>
    <sheet name="Getting Started" sheetId="1" r:id="rId1"/>
    <sheet name="General Employees" sheetId="2" r:id="rId2"/>
    <sheet name="Fire Employee Calculator" sheetId="3" r:id="rId3"/>
    <sheet name="2026 Calendar" sheetId="7" r:id="rId4"/>
    <sheet name="2027 Calendar" sheetId="5" r:id="rId5"/>
    <sheet name="Instruction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3" l="1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2" i="3"/>
  <c r="E5" i="2" l="1"/>
  <c r="A9" i="2" s="1"/>
  <c r="H32" i="3" l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E9" i="2"/>
  <c r="A13" i="2" s="1"/>
  <c r="E13" i="2" s="1"/>
  <c r="H47" i="3" l="1"/>
  <c r="H48" i="3" s="1"/>
  <c r="H49" i="3" s="1"/>
  <c r="H50" i="3" s="1"/>
  <c r="H51" i="3" s="1"/>
  <c r="H52" i="3" s="1"/>
  <c r="H53" i="3" s="1"/>
  <c r="H54" i="3" s="1"/>
  <c r="H55" i="3" s="1"/>
  <c r="H56" i="3" s="1"/>
  <c r="H57" i="3" s="1"/>
</calcChain>
</file>

<file path=xl/sharedStrings.xml><?xml version="1.0" encoding="utf-8"?>
<sst xmlns="http://schemas.openxmlformats.org/spreadsheetml/2006/main" count="169" uniqueCount="107">
  <si>
    <t>General Employees Click Here</t>
  </si>
  <si>
    <t>Fire Employees Click Here</t>
  </si>
  <si>
    <t>Instructions</t>
  </si>
  <si>
    <t>Estimated Early Retirement Formula</t>
  </si>
  <si>
    <t>Instructions:</t>
  </si>
  <si>
    <t>Enter Sick Leave Amount</t>
  </si>
  <si>
    <t>Sick Leave</t>
  </si>
  <si>
    <t>+</t>
  </si>
  <si>
    <t>Vacation Leave</t>
  </si>
  <si>
    <t>=</t>
  </si>
  <si>
    <t xml:space="preserve">Total Leave </t>
  </si>
  <si>
    <t>Enter Vacation Leave Amount</t>
  </si>
  <si>
    <t>Number of Pay Periods available for use in Early Retirement will be highlighted in Yellow</t>
  </si>
  <si>
    <t>Notes:</t>
  </si>
  <si>
    <t>Formula is just an estimate, provided as a visual tool.  All final estimates are provided based on the Early Retirement Worksheet completed by your specialist at the time of your Retirement Appointment.</t>
  </si>
  <si>
    <t>Total Leave</t>
  </si>
  <si>
    <t>-</t>
  </si>
  <si>
    <t>80 Hours</t>
  </si>
  <si>
    <t>Net Leave</t>
  </si>
  <si>
    <t>/</t>
  </si>
  <si>
    <t>Number of Pay Periods Available to Use for Early Retirement</t>
  </si>
  <si>
    <t>Rules:</t>
  </si>
  <si>
    <r>
      <t xml:space="preserve">80 hours are placed in reserve from the total amount of leave to be used for this calculation </t>
    </r>
    <r>
      <rPr>
        <b/>
        <u/>
        <sz val="12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>.  A verified calculaton will occur at the time of the Retirement Appointment.</t>
    </r>
  </si>
  <si>
    <t>An employee can only enter into early retirement at the beginning of a pay period.</t>
  </si>
  <si>
    <t xml:space="preserve">There must be at least two pay periods available for an employee to enter into Early Retirement.  </t>
  </si>
  <si>
    <t>Click Here for Instructions</t>
  </si>
  <si>
    <t>Current Balances</t>
  </si>
  <si>
    <t>Total Leave Balance</t>
  </si>
  <si>
    <t>Enter Sick Leave hours                                                                                                                                          Enter Vacation Leave hours</t>
  </si>
  <si>
    <t>Dates in Pay Periods</t>
  </si>
  <si>
    <t>Holiday Pay</t>
  </si>
  <si>
    <t>Used</t>
  </si>
  <si>
    <t>Leave Balance</t>
  </si>
  <si>
    <t>Enter amount of hours anticipated to be used for each pay period, starting with the pay period you want to stop working</t>
  </si>
  <si>
    <t>JAN</t>
  </si>
  <si>
    <t xml:space="preserve">When the Leave Balance amount shows 0, you have found where your leave runs out. </t>
  </si>
  <si>
    <t>1-14</t>
  </si>
  <si>
    <t>16-29</t>
  </si>
  <si>
    <t xml:space="preserve">Formula is just an estimate, provided as a visual tool.  All final estimates are provcided based on the Early Retirement Worksheet completed by your Specialist at the time of your Retirement Appointment. </t>
  </si>
  <si>
    <t>JAN/FEB</t>
  </si>
  <si>
    <t>30-12</t>
  </si>
  <si>
    <t>FEB</t>
  </si>
  <si>
    <t>13-26</t>
  </si>
  <si>
    <t>FEB/MAR</t>
  </si>
  <si>
    <t>MAR</t>
  </si>
  <si>
    <t>MAR/APR</t>
  </si>
  <si>
    <t>27-9</t>
  </si>
  <si>
    <t>80 hours are placed in reserve from the total amount of leave to be used for this calculation only.  A verified calculaton will occur at the time of the Retirement Appointment.</t>
  </si>
  <si>
    <t>APR</t>
  </si>
  <si>
    <t>10-23</t>
  </si>
  <si>
    <t>APR/MAY</t>
  </si>
  <si>
    <t>MAY</t>
  </si>
  <si>
    <t>8-21</t>
  </si>
  <si>
    <t xml:space="preserve">There must be at least two pay periods available for an employee to enter into Early Retirement. </t>
  </si>
  <si>
    <t>5-18</t>
  </si>
  <si>
    <t>JUL</t>
  </si>
  <si>
    <t>3-16</t>
  </si>
  <si>
    <t>17-30</t>
  </si>
  <si>
    <t>JUL/AUG</t>
  </si>
  <si>
    <t>31-13</t>
  </si>
  <si>
    <t>AUG</t>
  </si>
  <si>
    <t>14-27</t>
  </si>
  <si>
    <t>AUG/SEP</t>
  </si>
  <si>
    <t>SEP</t>
  </si>
  <si>
    <t>11-24</t>
  </si>
  <si>
    <t>SEP/OCT</t>
  </si>
  <si>
    <t>OCT</t>
  </si>
  <si>
    <t>9-22</t>
  </si>
  <si>
    <t>NOV</t>
  </si>
  <si>
    <t>6-19</t>
  </si>
  <si>
    <t>NOV/DEC</t>
  </si>
  <si>
    <t>DEC</t>
  </si>
  <si>
    <t>4-17</t>
  </si>
  <si>
    <t>15-28</t>
  </si>
  <si>
    <t>12-25</t>
  </si>
  <si>
    <t>26-8</t>
  </si>
  <si>
    <t>7-20</t>
  </si>
  <si>
    <t>2-15</t>
  </si>
  <si>
    <t>Instructions for General Employee Calculator</t>
  </si>
  <si>
    <t>Instruction for Fire Employee Calculator</t>
  </si>
  <si>
    <t>Return to Get Started Page</t>
  </si>
  <si>
    <t>Return to General Employee Calculator Page</t>
  </si>
  <si>
    <t>Return to Fire Employee Calculator Page</t>
  </si>
  <si>
    <t>25-7</t>
  </si>
  <si>
    <t>23-5</t>
  </si>
  <si>
    <t>24-6</t>
  </si>
  <si>
    <t>DEC-JAN</t>
  </si>
  <si>
    <t>JUNE</t>
  </si>
  <si>
    <t>JUNE/JULY</t>
  </si>
  <si>
    <t>22-4</t>
  </si>
  <si>
    <t>19-2</t>
  </si>
  <si>
    <t>MAY/JUN</t>
  </si>
  <si>
    <t>28-11</t>
  </si>
  <si>
    <t>Employee can only retire on the 1st of a month.  Employees must stay on payroll until the last day of the month prior to retirement date.</t>
  </si>
  <si>
    <t>Click Here for 2026 Payroll Calendar</t>
  </si>
  <si>
    <t>21-6</t>
  </si>
  <si>
    <t>21-3</t>
  </si>
  <si>
    <t>18-1</t>
  </si>
  <si>
    <t>27-10</t>
  </si>
  <si>
    <t>2026 Payroll Calendar</t>
  </si>
  <si>
    <t>2027 Payroll Calendar</t>
  </si>
  <si>
    <t>Click Here for 2027 Payroll Calendar</t>
  </si>
  <si>
    <t>20-5</t>
  </si>
  <si>
    <t>20-2</t>
  </si>
  <si>
    <t>29-11</t>
  </si>
  <si>
    <t>26-9</t>
  </si>
  <si>
    <t>OCT/NOV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</si>
</sst>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Arial"/>
      <family val="2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3" xfId="0" applyBorder="1"/>
    <xf numFmtId="0" fontId="4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5" fillId="0" borderId="5" xfId="0" applyFont="1" applyBorder="1"/>
    <xf numFmtId="0" fontId="6" fillId="3" borderId="4" xfId="0" applyFont="1" applyFill="1" applyBorder="1" applyAlignment="1">
      <alignment horizontal="center"/>
    </xf>
    <xf numFmtId="0" fontId="6" fillId="3" borderId="0" xfId="0" quotePrefix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4" borderId="4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/>
    <xf numFmtId="0" fontId="7" fillId="0" borderId="0" xfId="0" applyFont="1"/>
    <xf numFmtId="0" fontId="0" fillId="4" borderId="4" xfId="0" applyFill="1" applyBorder="1"/>
    <xf numFmtId="0" fontId="6" fillId="3" borderId="4" xfId="0" applyFont="1" applyFill="1" applyBorder="1" applyAlignment="1">
      <alignment horizontal="center" wrapText="1"/>
    </xf>
    <xf numFmtId="0" fontId="6" fillId="3" borderId="0" xfId="0" quotePrefix="1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0" fillId="0" borderId="5" xfId="0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1" fontId="0" fillId="5" borderId="0" xfId="0" applyNumberFormat="1" applyFill="1"/>
    <xf numFmtId="0" fontId="6" fillId="0" borderId="4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9" fillId="0" borderId="6" xfId="0" applyFont="1" applyBorder="1" applyAlignment="1">
      <alignment vertical="center" wrapText="1"/>
    </xf>
    <xf numFmtId="2" fontId="9" fillId="5" borderId="12" xfId="0" applyNumberFormat="1" applyFont="1" applyFill="1" applyBorder="1" applyAlignment="1" applyProtection="1">
      <alignment vertical="center" wrapText="1"/>
      <protection locked="0"/>
    </xf>
    <xf numFmtId="0" fontId="9" fillId="0" borderId="12" xfId="0" applyFont="1" applyBorder="1" applyAlignment="1">
      <alignment vertical="center" wrapText="1"/>
    </xf>
    <xf numFmtId="2" fontId="9" fillId="5" borderId="12" xfId="0" applyNumberFormat="1" applyFont="1" applyFill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 wrapText="1"/>
    </xf>
    <xf numFmtId="2" fontId="12" fillId="3" borderId="13" xfId="0" applyNumberFormat="1" applyFont="1" applyFill="1" applyBorder="1"/>
    <xf numFmtId="2" fontId="12" fillId="0" borderId="14" xfId="0" applyNumberFormat="1" applyFont="1" applyBorder="1" applyAlignment="1">
      <alignment horizontal="right"/>
    </xf>
    <xf numFmtId="0" fontId="9" fillId="0" borderId="15" xfId="0" applyFont="1" applyBorder="1"/>
    <xf numFmtId="0" fontId="12" fillId="3" borderId="19" xfId="0" applyFont="1" applyFill="1" applyBorder="1" applyAlignment="1">
      <alignment horizontal="center"/>
    </xf>
    <xf numFmtId="2" fontId="12" fillId="0" borderId="19" xfId="0" applyNumberFormat="1" applyFont="1" applyBorder="1" applyProtection="1">
      <protection locked="0"/>
    </xf>
    <xf numFmtId="2" fontId="12" fillId="0" borderId="20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0" fontId="12" fillId="6" borderId="21" xfId="0" applyFont="1" applyFill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1" applyFont="1" applyFill="1" applyBorder="1" applyAlignment="1" applyProtection="1">
      <alignment horizontal="center"/>
    </xf>
    <xf numFmtId="0" fontId="6" fillId="0" borderId="9" xfId="1" applyFont="1" applyFill="1" applyBorder="1" applyAlignment="1" applyProtection="1"/>
    <xf numFmtId="0" fontId="9" fillId="0" borderId="22" xfId="0" applyFont="1" applyBorder="1"/>
    <xf numFmtId="0" fontId="12" fillId="6" borderId="26" xfId="0" applyFont="1" applyFill="1" applyBorder="1" applyAlignment="1">
      <alignment horizontal="center"/>
    </xf>
    <xf numFmtId="2" fontId="12" fillId="0" borderId="27" xfId="0" applyNumberFormat="1" applyFont="1" applyBorder="1" applyProtection="1">
      <protection locked="0"/>
    </xf>
    <xf numFmtId="0" fontId="12" fillId="6" borderId="19" xfId="0" applyFont="1" applyFill="1" applyBorder="1" applyAlignment="1">
      <alignment horizontal="center"/>
    </xf>
    <xf numFmtId="2" fontId="12" fillId="0" borderId="14" xfId="0" applyNumberFormat="1" applyFont="1" applyBorder="1"/>
    <xf numFmtId="2" fontId="12" fillId="0" borderId="28" xfId="0" applyNumberFormat="1" applyFont="1" applyBorder="1"/>
    <xf numFmtId="0" fontId="14" fillId="0" borderId="0" xfId="0" applyFont="1" applyFill="1"/>
    <xf numFmtId="0" fontId="0" fillId="0" borderId="0" xfId="0" applyBorder="1"/>
    <xf numFmtId="0" fontId="0" fillId="3" borderId="0" xfId="0" applyFill="1"/>
    <xf numFmtId="2" fontId="12" fillId="0" borderId="19" xfId="0" applyNumberFormat="1" applyFont="1" applyFill="1" applyBorder="1" applyProtection="1">
      <protection locked="0"/>
    </xf>
    <xf numFmtId="0" fontId="15" fillId="0" borderId="0" xfId="1" applyFont="1" applyFill="1" applyAlignment="1">
      <alignment horizontal="center"/>
    </xf>
    <xf numFmtId="0" fontId="13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0" fontId="3" fillId="0" borderId="0" xfId="1" applyFont="1" applyFill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0" fillId="5" borderId="0" xfId="0" applyFill="1" applyAlignment="1">
      <alignment horizontal="left" wrapText="1"/>
    </xf>
    <xf numFmtId="0" fontId="0" fillId="5" borderId="5" xfId="0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5" borderId="10" xfId="0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49" fontId="12" fillId="0" borderId="16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5" borderId="4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10" xfId="0" applyFill="1" applyBorder="1" applyAlignment="1">
      <alignment horizontal="left" vertical="top" wrapText="1"/>
    </xf>
    <xf numFmtId="0" fontId="1" fillId="2" borderId="0" xfId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49" fontId="12" fillId="0" borderId="23" xfId="0" applyNumberFormat="1" applyFont="1" applyBorder="1" applyAlignment="1">
      <alignment horizontal="center"/>
    </xf>
    <xf numFmtId="49" fontId="12" fillId="0" borderId="24" xfId="0" applyNumberFormat="1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15</xdr:col>
      <xdr:colOff>397609</xdr:colOff>
      <xdr:row>35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77C3D-F6EA-49B8-BB8C-D0042284F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9541608" cy="6800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50837</xdr:colOff>
      <xdr:row>35</xdr:row>
      <xdr:rowOff>115732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60B6EB-5586-42F7-8504-71864F956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194837" cy="6783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76200</xdr:rowOff>
    </xdr:from>
    <xdr:to>
      <xdr:col>9</xdr:col>
      <xdr:colOff>397496</xdr:colOff>
      <xdr:row>29</xdr:row>
      <xdr:rowOff>67935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7DFE1-B486-4A61-B5AD-30569681E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" y="274320"/>
          <a:ext cx="5083796" cy="51123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31</xdr:row>
      <xdr:rowOff>9525</xdr:rowOff>
    </xdr:from>
    <xdr:to>
      <xdr:col>10</xdr:col>
      <xdr:colOff>48850</xdr:colOff>
      <xdr:row>55</xdr:row>
      <xdr:rowOff>26114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7D8B7F-028A-4CE2-A09F-32366918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" y="6151245"/>
          <a:ext cx="5316175" cy="440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4329-88AE-4DE1-A836-A2CC004CFB1B}">
  <dimension ref="B1:H9"/>
  <sheetViews>
    <sheetView workbookViewId="0">
      <selection activeCell="P24" sqref="P24"/>
    </sheetView>
  </sheetViews>
  <sheetFormatPr defaultRowHeight="15" x14ac:dyDescent="0.25"/>
  <cols>
    <col min="2" max="2" width="14.5703125" customWidth="1"/>
    <col min="6" max="6" width="13.7109375" customWidth="1"/>
  </cols>
  <sheetData>
    <row r="1" spans="2:8" x14ac:dyDescent="0.25">
      <c r="B1" s="58"/>
    </row>
    <row r="2" spans="2:8" x14ac:dyDescent="0.25">
      <c r="G2" s="58"/>
    </row>
    <row r="4" spans="2:8" x14ac:dyDescent="0.25">
      <c r="B4" s="58"/>
    </row>
    <row r="5" spans="2:8" ht="18.75" x14ac:dyDescent="0.3">
      <c r="B5" s="61" t="s">
        <v>0</v>
      </c>
      <c r="C5" s="61"/>
      <c r="D5" s="61"/>
      <c r="E5" s="57"/>
      <c r="F5" s="62" t="s">
        <v>1</v>
      </c>
      <c r="G5" s="62"/>
      <c r="H5" s="62"/>
    </row>
    <row r="6" spans="2:8" ht="18.75" x14ac:dyDescent="0.3">
      <c r="B6" s="57"/>
      <c r="C6" s="57"/>
      <c r="D6" s="57"/>
      <c r="E6" s="57"/>
      <c r="F6" s="57"/>
      <c r="G6" s="57"/>
      <c r="H6" s="57"/>
    </row>
    <row r="7" spans="2:8" ht="18.75" x14ac:dyDescent="0.3">
      <c r="B7" s="63" t="s">
        <v>99</v>
      </c>
      <c r="C7" s="63"/>
      <c r="D7" s="63"/>
      <c r="E7" s="57"/>
      <c r="F7" s="63" t="s">
        <v>100</v>
      </c>
      <c r="G7" s="63"/>
      <c r="H7" s="63"/>
    </row>
    <row r="8" spans="2:8" ht="18.75" x14ac:dyDescent="0.3">
      <c r="B8" s="57"/>
      <c r="C8" s="57"/>
      <c r="D8" s="57"/>
      <c r="E8" s="57"/>
      <c r="F8" s="57"/>
      <c r="G8" s="57"/>
      <c r="H8" s="57"/>
    </row>
    <row r="9" spans="2:8" ht="18.75" x14ac:dyDescent="0.3">
      <c r="B9" s="57"/>
      <c r="C9" s="57"/>
      <c r="D9" s="64" t="s">
        <v>2</v>
      </c>
      <c r="E9" s="64"/>
      <c r="F9" s="64"/>
      <c r="G9" s="57"/>
      <c r="H9" s="57"/>
    </row>
  </sheetData>
  <mergeCells count="5">
    <mergeCell ref="B5:D5"/>
    <mergeCell ref="F5:H5"/>
    <mergeCell ref="B7:D7"/>
    <mergeCell ref="F7:H7"/>
    <mergeCell ref="D9:F9"/>
  </mergeCells>
  <hyperlinks>
    <hyperlink ref="B5:D5" location="'General Employees'!A1" display="General Employees Click Here" xr:uid="{942F4045-003D-4CAC-8A72-138D6A488054}"/>
    <hyperlink ref="F5:H5" location="'Fire Employee Calculator'!A1" display="Fire Employees Click Here" xr:uid="{8CE50649-F5C4-46F0-B001-234ED44E9074}"/>
    <hyperlink ref="B7:D7" location="'2026 Calendar'!A1" display="2026 Payroll Calendar" xr:uid="{30ECDCD7-D09B-4374-86B2-5C377A899C85}"/>
    <hyperlink ref="F7:H7" location="'2027 Calendar'!A1" display="2027 Payroll Calendar" xr:uid="{731E2F5D-4F16-451C-B177-53CAEC0B0AD7}"/>
    <hyperlink ref="D9:F9" location="Instructions!A1" display="Instructions" xr:uid="{082D22B8-7AFE-4C16-928A-CDA43EE2A15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5A40E-9B5F-43A3-A901-C4936F6A2DF9}">
  <dimension ref="A1:K19"/>
  <sheetViews>
    <sheetView zoomScale="80" zoomScaleNormal="80" workbookViewId="0">
      <selection activeCell="B18" sqref="B18:D18"/>
    </sheetView>
  </sheetViews>
  <sheetFormatPr defaultRowHeight="15" x14ac:dyDescent="0.25"/>
  <cols>
    <col min="1" max="1" width="11.5703125" bestFit="1" customWidth="1"/>
    <col min="2" max="2" width="15" customWidth="1"/>
    <col min="3" max="3" width="22.28515625" customWidth="1"/>
    <col min="4" max="4" width="16.140625" customWidth="1"/>
    <col min="5" max="6" width="18.28515625" customWidth="1"/>
    <col min="7" max="7" width="49.7109375" customWidth="1"/>
  </cols>
  <sheetData>
    <row r="1" spans="1:11" ht="18.75" x14ac:dyDescent="0.3">
      <c r="A1" s="72" t="s">
        <v>3</v>
      </c>
      <c r="B1" s="73"/>
      <c r="C1" s="73"/>
      <c r="D1" s="73"/>
      <c r="E1" s="73"/>
      <c r="F1" s="1"/>
      <c r="G1" s="2" t="s">
        <v>4</v>
      </c>
      <c r="H1" s="3"/>
      <c r="I1" s="3"/>
      <c r="J1" s="3"/>
      <c r="K1" s="4"/>
    </row>
    <row r="2" spans="1:11" ht="15.75" x14ac:dyDescent="0.25">
      <c r="A2" s="5"/>
      <c r="F2" s="6"/>
      <c r="G2" s="7" t="s">
        <v>5</v>
      </c>
      <c r="H2" s="7"/>
      <c r="I2" s="7"/>
      <c r="J2" s="7"/>
      <c r="K2" s="8"/>
    </row>
    <row r="3" spans="1:11" ht="15.75" x14ac:dyDescent="0.25">
      <c r="A3" s="9" t="s">
        <v>6</v>
      </c>
      <c r="B3" s="10" t="s">
        <v>7</v>
      </c>
      <c r="C3" s="11" t="s">
        <v>8</v>
      </c>
      <c r="D3" s="10" t="s">
        <v>9</v>
      </c>
      <c r="E3" s="11" t="s">
        <v>10</v>
      </c>
      <c r="F3" s="6"/>
      <c r="G3" s="7" t="s">
        <v>11</v>
      </c>
      <c r="H3" s="7"/>
      <c r="I3" s="7"/>
      <c r="J3" s="7"/>
      <c r="K3" s="8"/>
    </row>
    <row r="4" spans="1:11" ht="15.75" x14ac:dyDescent="0.25">
      <c r="A4" s="5"/>
      <c r="F4" s="6"/>
      <c r="G4" s="7" t="s">
        <v>12</v>
      </c>
      <c r="H4" s="7"/>
      <c r="I4" s="7"/>
      <c r="J4" s="7"/>
      <c r="K4" s="8"/>
    </row>
    <row r="5" spans="1:11" ht="15.75" x14ac:dyDescent="0.25">
      <c r="A5" s="12"/>
      <c r="C5" s="13"/>
      <c r="E5" s="14">
        <f>A5+C5</f>
        <v>0</v>
      </c>
      <c r="F5" s="6"/>
      <c r="G5" s="15" t="s">
        <v>13</v>
      </c>
      <c r="K5" s="6"/>
    </row>
    <row r="6" spans="1:11" ht="14.45" customHeight="1" x14ac:dyDescent="0.25">
      <c r="A6" s="5"/>
      <c r="F6" s="6"/>
      <c r="G6" s="74" t="s">
        <v>14</v>
      </c>
      <c r="H6" s="75"/>
      <c r="I6" s="75"/>
      <c r="J6" s="75"/>
      <c r="K6" s="76"/>
    </row>
    <row r="7" spans="1:11" ht="15.75" x14ac:dyDescent="0.25">
      <c r="A7" s="9" t="s">
        <v>15</v>
      </c>
      <c r="B7" s="10" t="s">
        <v>16</v>
      </c>
      <c r="C7" s="11" t="s">
        <v>17</v>
      </c>
      <c r="D7" s="10" t="s">
        <v>9</v>
      </c>
      <c r="E7" s="11" t="s">
        <v>18</v>
      </c>
      <c r="F7" s="6"/>
      <c r="G7" s="74"/>
      <c r="H7" s="75"/>
      <c r="I7" s="75"/>
      <c r="J7" s="75"/>
      <c r="K7" s="76"/>
    </row>
    <row r="8" spans="1:11" ht="14.45" customHeight="1" x14ac:dyDescent="0.25">
      <c r="A8" s="5"/>
      <c r="F8" s="6"/>
      <c r="G8" s="74"/>
      <c r="H8" s="75"/>
      <c r="I8" s="75"/>
      <c r="J8" s="75"/>
      <c r="K8" s="76"/>
    </row>
    <row r="9" spans="1:11" x14ac:dyDescent="0.25">
      <c r="A9" s="16">
        <f>E5</f>
        <v>0</v>
      </c>
      <c r="C9" s="14">
        <v>80</v>
      </c>
      <c r="E9" s="14">
        <f>A9-C9</f>
        <v>-80</v>
      </c>
      <c r="F9" s="6"/>
      <c r="G9" s="77"/>
      <c r="H9" s="77"/>
      <c r="I9" s="77"/>
      <c r="J9" s="77"/>
      <c r="K9" s="78"/>
    </row>
    <row r="10" spans="1:11" x14ac:dyDescent="0.25">
      <c r="A10" s="5"/>
      <c r="F10" s="6"/>
      <c r="G10" s="77"/>
      <c r="H10" s="77"/>
      <c r="I10" s="77"/>
      <c r="J10" s="77"/>
      <c r="K10" s="78"/>
    </row>
    <row r="11" spans="1:11" ht="63" x14ac:dyDescent="0.25">
      <c r="A11" s="17" t="s">
        <v>18</v>
      </c>
      <c r="B11" s="18" t="s">
        <v>19</v>
      </c>
      <c r="C11" s="19" t="s">
        <v>17</v>
      </c>
      <c r="D11" s="18" t="s">
        <v>9</v>
      </c>
      <c r="E11" s="19" t="s">
        <v>20</v>
      </c>
      <c r="F11" s="20"/>
      <c r="G11" s="21" t="s">
        <v>21</v>
      </c>
      <c r="H11" s="22"/>
      <c r="I11" s="22"/>
      <c r="J11" s="22"/>
      <c r="K11" s="23"/>
    </row>
    <row r="12" spans="1:11" x14ac:dyDescent="0.25">
      <c r="A12" s="5"/>
      <c r="F12" s="6"/>
      <c r="G12" s="77" t="s">
        <v>22</v>
      </c>
      <c r="H12" s="77"/>
      <c r="I12" s="77"/>
      <c r="J12" s="77"/>
      <c r="K12" s="78"/>
    </row>
    <row r="13" spans="1:11" x14ac:dyDescent="0.25">
      <c r="A13" s="16">
        <f>E9</f>
        <v>-80</v>
      </c>
      <c r="C13" s="14">
        <v>80</v>
      </c>
      <c r="E13" s="24">
        <f>A13/C13</f>
        <v>-1</v>
      </c>
      <c r="F13" s="6"/>
      <c r="G13" s="77"/>
      <c r="H13" s="77"/>
      <c r="I13" s="77"/>
      <c r="J13" s="77"/>
      <c r="K13" s="78"/>
    </row>
    <row r="14" spans="1:11" x14ac:dyDescent="0.25">
      <c r="A14" s="5"/>
      <c r="F14" s="6"/>
      <c r="G14" s="77"/>
      <c r="H14" s="77"/>
      <c r="I14" s="77"/>
      <c r="J14" s="77"/>
      <c r="K14" s="78"/>
    </row>
    <row r="15" spans="1:11" ht="15.75" thickBot="1" x14ac:dyDescent="0.3">
      <c r="A15" s="5"/>
      <c r="F15" s="6"/>
      <c r="G15" s="68" t="s">
        <v>23</v>
      </c>
      <c r="H15" s="68"/>
      <c r="I15" s="68"/>
      <c r="J15" s="68"/>
      <c r="K15" s="69"/>
    </row>
    <row r="16" spans="1:11" ht="15.75" thickBot="1" x14ac:dyDescent="0.3">
      <c r="A16" s="65" t="s">
        <v>94</v>
      </c>
      <c r="B16" s="66"/>
      <c r="C16" s="67"/>
      <c r="D16" s="65" t="s">
        <v>101</v>
      </c>
      <c r="E16" s="67"/>
      <c r="F16" s="6"/>
      <c r="G16" s="68" t="s">
        <v>24</v>
      </c>
      <c r="H16" s="68"/>
      <c r="I16" s="68"/>
      <c r="J16" s="68"/>
      <c r="K16" s="69"/>
    </row>
    <row r="17" spans="1:11" ht="16.5" thickBot="1" x14ac:dyDescent="0.3">
      <c r="A17" s="25"/>
      <c r="B17" s="26"/>
      <c r="C17" s="26"/>
      <c r="D17" s="26"/>
      <c r="E17" s="26"/>
      <c r="F17" s="6"/>
      <c r="G17" s="70"/>
      <c r="H17" s="70"/>
      <c r="I17" s="70"/>
      <c r="J17" s="70"/>
      <c r="K17" s="71"/>
    </row>
    <row r="18" spans="1:11" ht="16.5" thickBot="1" x14ac:dyDescent="0.3">
      <c r="A18" s="25"/>
      <c r="B18" s="65" t="s">
        <v>25</v>
      </c>
      <c r="C18" s="66"/>
      <c r="D18" s="67"/>
      <c r="E18" s="26"/>
      <c r="F18" s="6"/>
      <c r="G18" s="68" t="s">
        <v>93</v>
      </c>
      <c r="H18" s="68"/>
      <c r="I18" s="68"/>
      <c r="J18" s="68"/>
      <c r="K18" s="69"/>
    </row>
    <row r="19" spans="1:11" ht="15.75" thickBot="1" x14ac:dyDescent="0.3">
      <c r="A19" s="27"/>
      <c r="B19" s="28"/>
      <c r="C19" s="28"/>
      <c r="D19" s="28"/>
      <c r="E19" s="28"/>
      <c r="F19" s="29"/>
      <c r="G19" s="70"/>
      <c r="H19" s="70"/>
      <c r="I19" s="70"/>
      <c r="J19" s="70"/>
      <c r="K19" s="71"/>
    </row>
  </sheetData>
  <mergeCells count="10">
    <mergeCell ref="B18:D18"/>
    <mergeCell ref="G18:K19"/>
    <mergeCell ref="A1:E1"/>
    <mergeCell ref="G6:K8"/>
    <mergeCell ref="G9:K10"/>
    <mergeCell ref="G12:K14"/>
    <mergeCell ref="G15:K15"/>
    <mergeCell ref="A16:C16"/>
    <mergeCell ref="D16:E16"/>
    <mergeCell ref="G16:K17"/>
  </mergeCells>
  <hyperlinks>
    <hyperlink ref="A16:C16" location="'2026 Calendar'!A1" display="Click Here for 2026 Payroll Calendar" xr:uid="{7032133F-4FFD-45AB-AC81-7BB038FF68FE}"/>
    <hyperlink ref="D16:E16" location="'2027 Calendar'!A1" display="Click Here for 2027 Payroll Calendar" xr:uid="{A19C6B76-43FE-4E5C-8170-FDEFDEE36194}"/>
    <hyperlink ref="B18:D18" location="Instructions!A1" display="Click Here for Instructions" xr:uid="{C35B1ED9-349D-4E15-9C16-291E0C5D15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5D47-14B3-40E2-A5E6-56A35321C83F}">
  <dimension ref="A1:V57"/>
  <sheetViews>
    <sheetView tabSelected="1" workbookViewId="0">
      <selection activeCell="L27" sqref="L27"/>
    </sheetView>
  </sheetViews>
  <sheetFormatPr defaultRowHeight="15" x14ac:dyDescent="0.25"/>
  <cols>
    <col min="1" max="1" width="13.140625" bestFit="1" customWidth="1"/>
    <col min="6" max="6" width="11" customWidth="1"/>
    <col min="8" max="8" width="9.85546875" bestFit="1" customWidth="1"/>
  </cols>
  <sheetData>
    <row r="1" spans="1:22" ht="16.5" thickBot="1" x14ac:dyDescent="0.3">
      <c r="A1" s="79" t="s">
        <v>26</v>
      </c>
      <c r="B1" s="80"/>
      <c r="C1" s="80"/>
      <c r="D1" s="80"/>
      <c r="E1" s="80"/>
      <c r="F1" s="80"/>
      <c r="G1" s="80"/>
      <c r="H1" s="80"/>
      <c r="I1" s="81" t="s">
        <v>4</v>
      </c>
      <c r="J1" s="82"/>
      <c r="K1" s="82"/>
      <c r="L1" s="82"/>
      <c r="M1" s="30"/>
      <c r="N1" s="30"/>
      <c r="O1" s="30"/>
      <c r="P1" s="30"/>
      <c r="Q1" s="30"/>
      <c r="R1" s="30"/>
      <c r="S1" s="30"/>
      <c r="T1" s="30"/>
      <c r="U1" s="30"/>
      <c r="V1" s="1"/>
    </row>
    <row r="2" spans="1:22" ht="63.75" thickBot="1" x14ac:dyDescent="0.3">
      <c r="A2" s="31" t="s">
        <v>6</v>
      </c>
      <c r="B2" s="32"/>
      <c r="C2" s="83" t="s">
        <v>8</v>
      </c>
      <c r="D2" s="84"/>
      <c r="E2" s="85"/>
      <c r="F2" s="32"/>
      <c r="G2" s="33" t="s">
        <v>27</v>
      </c>
      <c r="H2" s="34">
        <f>B2+F2-80</f>
        <v>-80</v>
      </c>
      <c r="I2" s="86" t="s">
        <v>28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</row>
    <row r="3" spans="1:22" ht="48" customHeight="1" thickBot="1" x14ac:dyDescent="0.3">
      <c r="A3" s="35">
        <v>2026</v>
      </c>
      <c r="B3" s="88" t="s">
        <v>29</v>
      </c>
      <c r="C3" s="89"/>
      <c r="D3" s="89"/>
      <c r="E3" s="90"/>
      <c r="F3" s="36" t="s">
        <v>30</v>
      </c>
      <c r="G3" s="37" t="s">
        <v>31</v>
      </c>
      <c r="H3" s="38" t="s">
        <v>32</v>
      </c>
      <c r="I3" s="77" t="s">
        <v>33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</row>
    <row r="4" spans="1:22" ht="16.5" thickBot="1" x14ac:dyDescent="0.3">
      <c r="A4" s="41" t="s">
        <v>86</v>
      </c>
      <c r="B4" s="91" t="s">
        <v>46</v>
      </c>
      <c r="C4" s="92"/>
      <c r="D4" s="92"/>
      <c r="E4" s="93"/>
      <c r="F4" s="54">
        <v>12</v>
      </c>
      <c r="G4" s="39"/>
      <c r="H4" s="40" t="str">
        <f>IF((H2-G4)&lt;0," ",IF((H2-G4)&gt;0,(H2-G4)))</f>
        <v xml:space="preserve"> </v>
      </c>
      <c r="I4" s="94" t="s">
        <v>35</v>
      </c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5"/>
    </row>
    <row r="5" spans="1:22" ht="15.75" x14ac:dyDescent="0.25">
      <c r="A5" s="41" t="s">
        <v>34</v>
      </c>
      <c r="B5" s="91" t="s">
        <v>49</v>
      </c>
      <c r="C5" s="92"/>
      <c r="D5" s="92"/>
      <c r="E5" s="93"/>
      <c r="F5" s="46">
        <v>12</v>
      </c>
      <c r="G5" s="43"/>
      <c r="H5" s="44" t="e">
        <f>IF((H4-G5)&lt;0,0,IF((H4-G5)&gt;0,(H4-G5)))</f>
        <v>#VALUE!</v>
      </c>
      <c r="I5" s="96" t="s">
        <v>13</v>
      </c>
      <c r="J5" s="97"/>
      <c r="K5" s="97"/>
      <c r="L5" s="45"/>
      <c r="M5" s="45"/>
      <c r="N5" s="45"/>
      <c r="O5" s="45"/>
      <c r="P5" s="45"/>
      <c r="Q5" s="45"/>
      <c r="R5" s="45"/>
      <c r="S5" s="45"/>
      <c r="T5" s="45"/>
      <c r="U5" s="45"/>
      <c r="V5" s="1"/>
    </row>
    <row r="6" spans="1:22" ht="15.75" x14ac:dyDescent="0.25">
      <c r="A6" s="41" t="s">
        <v>39</v>
      </c>
      <c r="B6" s="91" t="s">
        <v>85</v>
      </c>
      <c r="C6" s="92"/>
      <c r="D6" s="92"/>
      <c r="E6" s="93"/>
      <c r="F6" s="42"/>
      <c r="G6" s="43"/>
      <c r="H6" s="44" t="e">
        <f>IF((H5-G6)&lt;0,"0",IF((H5-G6)&gt;0,(H5-G6)))</f>
        <v>#VALUE!</v>
      </c>
      <c r="I6" s="98" t="s">
        <v>38</v>
      </c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1:22" ht="15.75" x14ac:dyDescent="0.25">
      <c r="A7" s="41" t="s">
        <v>41</v>
      </c>
      <c r="B7" s="91" t="s">
        <v>76</v>
      </c>
      <c r="C7" s="92"/>
      <c r="D7" s="92"/>
      <c r="E7" s="93"/>
      <c r="F7" s="46">
        <v>12</v>
      </c>
      <c r="G7" s="43"/>
      <c r="H7" s="44" t="e">
        <f t="shared" ref="H7:H29" si="0">IF((H6-G7)&lt;0,"0",IF((H6-G7)&gt;0,(H6-G7)))</f>
        <v>#VALUE!</v>
      </c>
      <c r="I7" s="98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1:22" ht="15.75" x14ac:dyDescent="0.25">
      <c r="A8" s="41" t="s">
        <v>43</v>
      </c>
      <c r="B8" s="91" t="s">
        <v>95</v>
      </c>
      <c r="C8" s="92"/>
      <c r="D8" s="92"/>
      <c r="E8" s="93"/>
      <c r="F8" s="42"/>
      <c r="G8" s="43"/>
      <c r="H8" s="44" t="e">
        <f t="shared" si="0"/>
        <v>#VALUE!</v>
      </c>
      <c r="I8" s="101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3"/>
    </row>
    <row r="9" spans="1:22" ht="15.75" x14ac:dyDescent="0.25">
      <c r="A9" s="41" t="s">
        <v>44</v>
      </c>
      <c r="B9" s="91" t="s">
        <v>76</v>
      </c>
      <c r="C9" s="92"/>
      <c r="D9" s="92"/>
      <c r="E9" s="93"/>
      <c r="F9" s="42"/>
      <c r="G9" s="43"/>
      <c r="H9" s="44" t="e">
        <f t="shared" si="0"/>
        <v>#VALUE!</v>
      </c>
      <c r="I9" s="101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3"/>
    </row>
    <row r="10" spans="1:22" ht="15.75" x14ac:dyDescent="0.25">
      <c r="A10" s="41" t="s">
        <v>45</v>
      </c>
      <c r="B10" s="91" t="s">
        <v>96</v>
      </c>
      <c r="C10" s="92"/>
      <c r="D10" s="92"/>
      <c r="E10" s="93"/>
      <c r="F10" s="42"/>
      <c r="G10" s="43"/>
      <c r="H10" s="44" t="e">
        <f t="shared" si="0"/>
        <v>#VALUE!</v>
      </c>
      <c r="I10" s="47" t="s">
        <v>21</v>
      </c>
      <c r="J10" s="48"/>
      <c r="K10" s="48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6"/>
    </row>
    <row r="11" spans="1:22" ht="15.75" x14ac:dyDescent="0.25">
      <c r="A11" s="41" t="s">
        <v>48</v>
      </c>
      <c r="B11" s="91" t="s">
        <v>72</v>
      </c>
      <c r="C11" s="92"/>
      <c r="D11" s="92"/>
      <c r="E11" s="93"/>
      <c r="F11" s="42"/>
      <c r="G11" s="43"/>
      <c r="H11" s="44" t="e">
        <f t="shared" si="0"/>
        <v>#VALUE!</v>
      </c>
      <c r="I11" s="101" t="s">
        <v>47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3"/>
    </row>
    <row r="12" spans="1:22" ht="15.75" x14ac:dyDescent="0.25">
      <c r="A12" s="41" t="s">
        <v>50</v>
      </c>
      <c r="B12" s="91" t="s">
        <v>97</v>
      </c>
      <c r="C12" s="92"/>
      <c r="D12" s="92"/>
      <c r="E12" s="93"/>
      <c r="F12" s="42"/>
      <c r="G12" s="43"/>
      <c r="H12" s="44" t="e">
        <f t="shared" si="0"/>
        <v>#VALUE!</v>
      </c>
      <c r="I12" s="101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3"/>
    </row>
    <row r="13" spans="1:22" ht="15.75" x14ac:dyDescent="0.25">
      <c r="A13" s="41" t="s">
        <v>51</v>
      </c>
      <c r="B13" s="91" t="s">
        <v>77</v>
      </c>
      <c r="C13" s="92"/>
      <c r="D13" s="92"/>
      <c r="E13" s="93"/>
      <c r="F13" s="42"/>
      <c r="G13" s="43"/>
      <c r="H13" s="44" t="e">
        <f t="shared" si="0"/>
        <v>#VALUE!</v>
      </c>
      <c r="I13" s="101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3"/>
    </row>
    <row r="14" spans="1:22" ht="15.75" x14ac:dyDescent="0.25">
      <c r="A14" s="41" t="s">
        <v>51</v>
      </c>
      <c r="B14" s="91" t="s">
        <v>37</v>
      </c>
      <c r="C14" s="92"/>
      <c r="D14" s="92"/>
      <c r="E14" s="93"/>
      <c r="F14" s="46">
        <v>12</v>
      </c>
      <c r="G14" s="43"/>
      <c r="H14" s="44" t="e">
        <f t="shared" si="0"/>
        <v>#VALUE!</v>
      </c>
      <c r="I14" s="104" t="s">
        <v>23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6"/>
    </row>
    <row r="15" spans="1:22" ht="15.75" x14ac:dyDescent="0.25">
      <c r="A15" s="41" t="s">
        <v>91</v>
      </c>
      <c r="B15" s="91" t="s">
        <v>40</v>
      </c>
      <c r="C15" s="92"/>
      <c r="D15" s="92"/>
      <c r="E15" s="93"/>
      <c r="F15" s="42"/>
      <c r="G15" s="43"/>
      <c r="H15" s="44" t="e">
        <f t="shared" si="0"/>
        <v>#VALUE!</v>
      </c>
      <c r="I15" s="104" t="s">
        <v>53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6"/>
    </row>
    <row r="16" spans="1:22" ht="16.5" thickBot="1" x14ac:dyDescent="0.3">
      <c r="A16" s="41" t="s">
        <v>87</v>
      </c>
      <c r="B16" s="91" t="s">
        <v>42</v>
      </c>
      <c r="C16" s="92"/>
      <c r="D16" s="92"/>
      <c r="E16" s="93"/>
      <c r="F16" s="46">
        <v>12</v>
      </c>
      <c r="G16" s="43"/>
      <c r="H16" s="44" t="e">
        <f t="shared" si="0"/>
        <v>#VALUE!</v>
      </c>
      <c r="I16" s="107" t="s">
        <v>93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9"/>
    </row>
    <row r="17" spans="1:22" ht="15.75" x14ac:dyDescent="0.25">
      <c r="A17" s="41" t="s">
        <v>88</v>
      </c>
      <c r="B17" s="91" t="s">
        <v>98</v>
      </c>
      <c r="C17" s="92"/>
      <c r="D17" s="92"/>
      <c r="E17" s="93"/>
      <c r="F17" s="46">
        <v>12</v>
      </c>
      <c r="G17" s="43"/>
      <c r="H17" s="40" t="e">
        <f t="shared" si="0"/>
        <v>#VALUE!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1"/>
    </row>
    <row r="18" spans="1:22" ht="15.75" x14ac:dyDescent="0.25">
      <c r="A18" s="41" t="s">
        <v>55</v>
      </c>
      <c r="B18" s="91" t="s">
        <v>64</v>
      </c>
      <c r="C18" s="92"/>
      <c r="D18" s="92"/>
      <c r="E18" s="93"/>
      <c r="F18" s="42"/>
      <c r="G18" s="43"/>
      <c r="H18" s="40" t="e">
        <f t="shared" si="0"/>
        <v>#VALUE!</v>
      </c>
      <c r="V18" s="6"/>
    </row>
    <row r="19" spans="1:22" ht="15.75" x14ac:dyDescent="0.25">
      <c r="A19" s="41" t="s">
        <v>58</v>
      </c>
      <c r="B19" s="91" t="s">
        <v>83</v>
      </c>
      <c r="C19" s="92"/>
      <c r="D19" s="92"/>
      <c r="E19" s="93"/>
      <c r="F19" s="42"/>
      <c r="G19" s="43"/>
      <c r="H19" s="40" t="e">
        <f t="shared" si="0"/>
        <v>#VALUE!</v>
      </c>
      <c r="J19" s="110" t="s">
        <v>94</v>
      </c>
      <c r="K19" s="110"/>
      <c r="L19" s="110"/>
      <c r="M19" s="110"/>
      <c r="N19" s="110"/>
      <c r="O19" s="110"/>
      <c r="P19" s="110"/>
      <c r="R19" s="110" t="s">
        <v>101</v>
      </c>
      <c r="S19" s="110"/>
      <c r="T19" s="110"/>
      <c r="U19" s="110"/>
      <c r="V19" s="6"/>
    </row>
    <row r="20" spans="1:22" ht="15.75" x14ac:dyDescent="0.25">
      <c r="A20" s="41" t="s">
        <v>60</v>
      </c>
      <c r="B20" s="91" t="s">
        <v>52</v>
      </c>
      <c r="C20" s="92"/>
      <c r="D20" s="92"/>
      <c r="E20" s="93"/>
      <c r="F20" s="42"/>
      <c r="G20" s="43"/>
      <c r="H20" s="40" t="e">
        <f t="shared" si="0"/>
        <v>#VALUE!</v>
      </c>
      <c r="K20" s="49"/>
      <c r="L20" s="49"/>
      <c r="M20" s="49"/>
      <c r="N20" s="49"/>
      <c r="O20" s="49"/>
      <c r="P20" s="49"/>
      <c r="R20" s="49"/>
      <c r="S20" s="49"/>
      <c r="T20" s="49"/>
      <c r="U20" s="49"/>
      <c r="V20" s="6"/>
    </row>
    <row r="21" spans="1:22" ht="15.75" x14ac:dyDescent="0.25">
      <c r="A21" s="41" t="s">
        <v>62</v>
      </c>
      <c r="B21" s="91" t="s">
        <v>89</v>
      </c>
      <c r="C21" s="92"/>
      <c r="D21" s="92"/>
      <c r="E21" s="93"/>
      <c r="F21" s="59"/>
      <c r="G21" s="43"/>
      <c r="H21" s="40" t="e">
        <f t="shared" si="0"/>
        <v>#VALUE!</v>
      </c>
      <c r="K21" s="49"/>
      <c r="L21" s="49"/>
      <c r="M21" s="49"/>
      <c r="N21" s="49"/>
      <c r="O21" s="111" t="s">
        <v>25</v>
      </c>
      <c r="P21" s="111"/>
      <c r="Q21" s="111"/>
      <c r="R21" s="111"/>
      <c r="S21" s="111"/>
      <c r="T21" s="49"/>
      <c r="U21" s="49"/>
      <c r="V21" s="6"/>
    </row>
    <row r="22" spans="1:22" ht="15.75" x14ac:dyDescent="0.25">
      <c r="A22" s="41" t="s">
        <v>63</v>
      </c>
      <c r="B22" s="91" t="s">
        <v>54</v>
      </c>
      <c r="C22" s="92"/>
      <c r="D22" s="92"/>
      <c r="E22" s="93"/>
      <c r="F22" s="46">
        <v>12</v>
      </c>
      <c r="G22" s="43"/>
      <c r="H22" s="40" t="e">
        <f t="shared" si="0"/>
        <v>#VALUE!</v>
      </c>
      <c r="K22" s="49"/>
      <c r="L22" s="49"/>
      <c r="M22" s="49"/>
      <c r="N22" s="49"/>
      <c r="O22" s="49"/>
      <c r="P22" s="49"/>
      <c r="R22" s="49"/>
      <c r="S22" s="49"/>
      <c r="T22" s="49"/>
      <c r="U22" s="49"/>
      <c r="V22" s="6"/>
    </row>
    <row r="23" spans="1:22" ht="16.5" thickBot="1" x14ac:dyDescent="0.3">
      <c r="A23" s="41" t="s">
        <v>65</v>
      </c>
      <c r="B23" s="91" t="s">
        <v>90</v>
      </c>
      <c r="C23" s="92"/>
      <c r="D23" s="92"/>
      <c r="E23" s="93"/>
      <c r="F23" s="42"/>
      <c r="G23" s="43"/>
      <c r="H23" s="40" t="e">
        <f t="shared" si="0"/>
        <v>#VALUE!</v>
      </c>
      <c r="I23" s="28"/>
      <c r="J23" s="28"/>
      <c r="K23" s="28"/>
      <c r="L23" s="28"/>
      <c r="M23" s="50"/>
      <c r="N23" s="50"/>
      <c r="O23" s="50"/>
      <c r="P23" s="50"/>
      <c r="Q23" s="50"/>
      <c r="R23" s="28"/>
      <c r="S23" s="28"/>
      <c r="T23" s="28"/>
      <c r="U23" s="28"/>
      <c r="V23" s="29"/>
    </row>
    <row r="24" spans="1:22" ht="15.75" x14ac:dyDescent="0.25">
      <c r="A24" s="41" t="s">
        <v>66</v>
      </c>
      <c r="B24" s="91" t="s">
        <v>56</v>
      </c>
      <c r="C24" s="92"/>
      <c r="D24" s="92"/>
      <c r="E24" s="93"/>
      <c r="F24" s="54">
        <v>12</v>
      </c>
      <c r="G24" s="43"/>
      <c r="H24" s="40" t="e">
        <f t="shared" si="0"/>
        <v>#VALUE!</v>
      </c>
    </row>
    <row r="25" spans="1:22" ht="15.75" x14ac:dyDescent="0.25">
      <c r="A25" s="41" t="s">
        <v>66</v>
      </c>
      <c r="B25" s="91" t="s">
        <v>57</v>
      </c>
      <c r="C25" s="92"/>
      <c r="D25" s="92"/>
      <c r="E25" s="93"/>
      <c r="F25" s="42"/>
      <c r="G25" s="43"/>
      <c r="H25" s="40" t="e">
        <f t="shared" si="0"/>
        <v>#VALUE!</v>
      </c>
    </row>
    <row r="26" spans="1:22" ht="15.75" x14ac:dyDescent="0.25">
      <c r="A26" s="41" t="s">
        <v>68</v>
      </c>
      <c r="B26" s="91" t="s">
        <v>59</v>
      </c>
      <c r="C26" s="92"/>
      <c r="D26" s="92"/>
      <c r="E26" s="93"/>
      <c r="F26" s="46">
        <v>12</v>
      </c>
      <c r="G26" s="43"/>
      <c r="H26" s="40" t="e">
        <f t="shared" si="0"/>
        <v>#VALUE!</v>
      </c>
    </row>
    <row r="27" spans="1:22" ht="15.75" x14ac:dyDescent="0.25">
      <c r="A27" s="41" t="s">
        <v>68</v>
      </c>
      <c r="B27" s="91" t="s">
        <v>61</v>
      </c>
      <c r="C27" s="92"/>
      <c r="D27" s="92"/>
      <c r="E27" s="93"/>
      <c r="F27" s="46">
        <v>24</v>
      </c>
      <c r="G27" s="43"/>
      <c r="H27" s="40" t="e">
        <f t="shared" si="0"/>
        <v>#VALUE!</v>
      </c>
    </row>
    <row r="28" spans="1:22" ht="15.75" x14ac:dyDescent="0.25">
      <c r="A28" s="41" t="s">
        <v>70</v>
      </c>
      <c r="B28" s="91" t="s">
        <v>92</v>
      </c>
      <c r="C28" s="92"/>
      <c r="D28" s="92"/>
      <c r="E28" s="93"/>
      <c r="F28" s="42"/>
      <c r="G28" s="43"/>
      <c r="H28" s="40" t="e">
        <f t="shared" si="0"/>
        <v>#VALUE!</v>
      </c>
    </row>
    <row r="29" spans="1:22" ht="16.5" thickBot="1" x14ac:dyDescent="0.3">
      <c r="A29" s="51" t="s">
        <v>71</v>
      </c>
      <c r="B29" s="112" t="s">
        <v>74</v>
      </c>
      <c r="C29" s="113"/>
      <c r="D29" s="113"/>
      <c r="E29" s="114"/>
      <c r="F29" s="52">
        <v>12</v>
      </c>
      <c r="G29" s="43"/>
      <c r="H29" s="40" t="e">
        <f t="shared" si="0"/>
        <v>#VALUE!</v>
      </c>
    </row>
    <row r="30" spans="1:22" ht="15.75" thickBot="1" x14ac:dyDescent="0.3"/>
    <row r="31" spans="1:22" ht="48" thickBot="1" x14ac:dyDescent="0.3">
      <c r="A31" s="35">
        <v>2027</v>
      </c>
      <c r="B31" s="88" t="s">
        <v>29</v>
      </c>
      <c r="C31" s="89"/>
      <c r="D31" s="89"/>
      <c r="E31" s="90"/>
      <c r="F31" s="36" t="s">
        <v>30</v>
      </c>
      <c r="G31" s="37"/>
      <c r="H31" s="38" t="s">
        <v>32</v>
      </c>
    </row>
    <row r="32" spans="1:22" ht="15.75" x14ac:dyDescent="0.25">
      <c r="A32" s="41" t="s">
        <v>86</v>
      </c>
      <c r="B32" s="91" t="s">
        <v>75</v>
      </c>
      <c r="C32" s="92"/>
      <c r="D32" s="92"/>
      <c r="E32" s="93"/>
      <c r="F32" s="54">
        <v>12</v>
      </c>
      <c r="G32" s="60"/>
      <c r="H32" s="55" t="e">
        <f>IF((H29-G32)&lt;0,0,IF((H29-G32)&gt;0,(H29-G32)))</f>
        <v>#VALUE!</v>
      </c>
    </row>
    <row r="33" spans="1:8" ht="15.75" x14ac:dyDescent="0.25">
      <c r="A33" s="41" t="s">
        <v>34</v>
      </c>
      <c r="B33" s="91" t="s">
        <v>67</v>
      </c>
      <c r="C33" s="92"/>
      <c r="D33" s="92"/>
      <c r="E33" s="93"/>
      <c r="F33" s="46">
        <v>12</v>
      </c>
      <c r="G33" s="43"/>
      <c r="H33" s="55" t="e">
        <f>IF((H32-G33)&lt;0,0,IF((H32-G33)&gt;0,(H32-G33)))</f>
        <v>#VALUE!</v>
      </c>
    </row>
    <row r="34" spans="1:8" ht="15.75" x14ac:dyDescent="0.25">
      <c r="A34" s="41" t="s">
        <v>39</v>
      </c>
      <c r="B34" s="91" t="s">
        <v>84</v>
      </c>
      <c r="C34" s="92"/>
      <c r="D34" s="92"/>
      <c r="E34" s="93"/>
      <c r="F34" s="42"/>
      <c r="G34" s="43"/>
      <c r="H34" s="55" t="e">
        <f t="shared" ref="H34:H57" si="1">IF((H33-G34)&lt;0,0,IF((H33-G34)&gt;0,(H33-G34)))</f>
        <v>#VALUE!</v>
      </c>
    </row>
    <row r="35" spans="1:8" ht="15.75" x14ac:dyDescent="0.25">
      <c r="A35" s="41" t="s">
        <v>41</v>
      </c>
      <c r="B35" s="91" t="s">
        <v>69</v>
      </c>
      <c r="C35" s="92"/>
      <c r="D35" s="92"/>
      <c r="E35" s="93"/>
      <c r="F35" s="46">
        <v>12</v>
      </c>
      <c r="G35" s="43"/>
      <c r="H35" s="55" t="e">
        <f t="shared" si="1"/>
        <v>#VALUE!</v>
      </c>
    </row>
    <row r="36" spans="1:8" ht="15.75" x14ac:dyDescent="0.25">
      <c r="A36" s="41" t="s">
        <v>43</v>
      </c>
      <c r="B36" s="91" t="s">
        <v>102</v>
      </c>
      <c r="C36" s="92"/>
      <c r="D36" s="92"/>
      <c r="E36" s="93"/>
      <c r="F36" s="42"/>
      <c r="G36" s="43"/>
      <c r="H36" s="55" t="e">
        <f t="shared" si="1"/>
        <v>#VALUE!</v>
      </c>
    </row>
    <row r="37" spans="1:8" ht="15.75" x14ac:dyDescent="0.25">
      <c r="A37" s="41" t="s">
        <v>44</v>
      </c>
      <c r="B37" s="91" t="s">
        <v>69</v>
      </c>
      <c r="C37" s="92"/>
      <c r="D37" s="92"/>
      <c r="E37" s="93"/>
      <c r="F37" s="42"/>
      <c r="G37" s="43"/>
      <c r="H37" s="55" t="e">
        <f t="shared" si="1"/>
        <v>#VALUE!</v>
      </c>
    </row>
    <row r="38" spans="1:8" ht="15.75" x14ac:dyDescent="0.25">
      <c r="A38" s="41" t="s">
        <v>45</v>
      </c>
      <c r="B38" s="91" t="s">
        <v>103</v>
      </c>
      <c r="C38" s="92"/>
      <c r="D38" s="92"/>
      <c r="E38" s="93"/>
      <c r="F38" s="42"/>
      <c r="G38" s="43"/>
      <c r="H38" s="55" t="e">
        <f t="shared" si="1"/>
        <v>#VALUE!</v>
      </c>
    </row>
    <row r="39" spans="1:8" ht="15.75" x14ac:dyDescent="0.25">
      <c r="A39" s="41" t="s">
        <v>48</v>
      </c>
      <c r="B39" s="91" t="s">
        <v>56</v>
      </c>
      <c r="C39" s="92"/>
      <c r="D39" s="92"/>
      <c r="E39" s="93"/>
      <c r="F39" s="42"/>
      <c r="G39" s="43"/>
      <c r="H39" s="55" t="e">
        <f t="shared" si="1"/>
        <v>#VALUE!</v>
      </c>
    </row>
    <row r="40" spans="1:8" ht="15.75" x14ac:dyDescent="0.25">
      <c r="A40" s="41" t="s">
        <v>48</v>
      </c>
      <c r="B40" s="91" t="s">
        <v>57</v>
      </c>
      <c r="C40" s="92"/>
      <c r="D40" s="92"/>
      <c r="E40" s="93"/>
      <c r="F40" s="42"/>
      <c r="G40" s="43"/>
      <c r="H40" s="55" t="e">
        <f t="shared" si="1"/>
        <v>#VALUE!</v>
      </c>
    </row>
    <row r="41" spans="1:8" ht="15.75" x14ac:dyDescent="0.25">
      <c r="A41" s="41" t="s">
        <v>51</v>
      </c>
      <c r="B41" s="91" t="s">
        <v>36</v>
      </c>
      <c r="C41" s="92"/>
      <c r="D41" s="92"/>
      <c r="E41" s="93"/>
      <c r="F41" s="42"/>
      <c r="G41" s="43"/>
      <c r="H41" s="55" t="e">
        <f t="shared" si="1"/>
        <v>#VALUE!</v>
      </c>
    </row>
    <row r="42" spans="1:8" ht="15.75" x14ac:dyDescent="0.25">
      <c r="A42" s="41" t="s">
        <v>51</v>
      </c>
      <c r="B42" s="91" t="s">
        <v>73</v>
      </c>
      <c r="C42" s="92"/>
      <c r="D42" s="92"/>
      <c r="E42" s="93"/>
      <c r="F42" s="46">
        <v>12</v>
      </c>
      <c r="G42" s="43"/>
      <c r="H42" s="55" t="e">
        <f t="shared" si="1"/>
        <v>#VALUE!</v>
      </c>
    </row>
    <row r="43" spans="1:8" ht="15.75" x14ac:dyDescent="0.25">
      <c r="A43" s="41" t="s">
        <v>91</v>
      </c>
      <c r="B43" s="91" t="s">
        <v>104</v>
      </c>
      <c r="C43" s="92"/>
      <c r="D43" s="92"/>
      <c r="E43" s="93"/>
      <c r="F43" s="42"/>
      <c r="G43" s="43"/>
      <c r="H43" s="55" t="e">
        <f t="shared" si="1"/>
        <v>#VALUE!</v>
      </c>
    </row>
    <row r="44" spans="1:8" ht="15.75" x14ac:dyDescent="0.25">
      <c r="A44" s="41" t="s">
        <v>87</v>
      </c>
      <c r="B44" s="91" t="s">
        <v>74</v>
      </c>
      <c r="C44" s="92"/>
      <c r="D44" s="92"/>
      <c r="E44" s="93"/>
      <c r="F44" s="46">
        <v>12</v>
      </c>
      <c r="G44" s="43"/>
      <c r="H44" s="55" t="e">
        <f t="shared" si="1"/>
        <v>#VALUE!</v>
      </c>
    </row>
    <row r="45" spans="1:8" ht="15.75" x14ac:dyDescent="0.25">
      <c r="A45" s="41" t="s">
        <v>88</v>
      </c>
      <c r="B45" s="91" t="s">
        <v>105</v>
      </c>
      <c r="C45" s="92"/>
      <c r="D45" s="92"/>
      <c r="E45" s="93"/>
      <c r="F45" s="46">
        <v>12</v>
      </c>
      <c r="G45" s="43"/>
      <c r="H45" s="55" t="e">
        <f t="shared" si="1"/>
        <v>#VALUE!</v>
      </c>
    </row>
    <row r="46" spans="1:8" ht="15.75" x14ac:dyDescent="0.25">
      <c r="A46" s="41" t="s">
        <v>55</v>
      </c>
      <c r="B46" s="91" t="s">
        <v>49</v>
      </c>
      <c r="C46" s="92"/>
      <c r="D46" s="92"/>
      <c r="E46" s="93"/>
      <c r="F46" s="42"/>
      <c r="G46" s="43"/>
      <c r="H46" s="55" t="e">
        <f t="shared" si="1"/>
        <v>#VALUE!</v>
      </c>
    </row>
    <row r="47" spans="1:8" ht="15.75" x14ac:dyDescent="0.25">
      <c r="A47" s="41" t="s">
        <v>58</v>
      </c>
      <c r="B47" s="91" t="s">
        <v>85</v>
      </c>
      <c r="C47" s="92"/>
      <c r="D47" s="92"/>
      <c r="E47" s="93"/>
      <c r="F47" s="42"/>
      <c r="G47" s="43"/>
      <c r="H47" s="55" t="e">
        <f t="shared" si="1"/>
        <v>#VALUE!</v>
      </c>
    </row>
    <row r="48" spans="1:8" ht="15.75" x14ac:dyDescent="0.25">
      <c r="A48" s="41" t="s">
        <v>60</v>
      </c>
      <c r="B48" s="91" t="s">
        <v>76</v>
      </c>
      <c r="C48" s="92"/>
      <c r="D48" s="92"/>
      <c r="E48" s="93"/>
      <c r="F48" s="42"/>
      <c r="G48" s="43"/>
      <c r="H48" s="55" t="e">
        <f t="shared" si="1"/>
        <v>#VALUE!</v>
      </c>
    </row>
    <row r="49" spans="1:8" ht="15.75" x14ac:dyDescent="0.25">
      <c r="A49" s="41" t="s">
        <v>62</v>
      </c>
      <c r="B49" s="91" t="s">
        <v>96</v>
      </c>
      <c r="C49" s="92"/>
      <c r="D49" s="92"/>
      <c r="E49" s="93"/>
      <c r="F49" s="59"/>
      <c r="G49" s="43"/>
      <c r="H49" s="55" t="e">
        <f t="shared" si="1"/>
        <v>#VALUE!</v>
      </c>
    </row>
    <row r="50" spans="1:8" ht="15.75" x14ac:dyDescent="0.25">
      <c r="A50" s="41" t="s">
        <v>63</v>
      </c>
      <c r="B50" s="91" t="s">
        <v>72</v>
      </c>
      <c r="C50" s="92"/>
      <c r="D50" s="92"/>
      <c r="E50" s="93"/>
      <c r="F50" s="46">
        <v>12</v>
      </c>
      <c r="G50" s="43"/>
      <c r="H50" s="55" t="e">
        <f t="shared" si="1"/>
        <v>#VALUE!</v>
      </c>
    </row>
    <row r="51" spans="1:8" ht="15.75" x14ac:dyDescent="0.25">
      <c r="A51" s="41" t="s">
        <v>65</v>
      </c>
      <c r="B51" s="91" t="s">
        <v>97</v>
      </c>
      <c r="C51" s="92"/>
      <c r="D51" s="92"/>
      <c r="E51" s="93"/>
      <c r="F51" s="42"/>
      <c r="G51" s="43"/>
      <c r="H51" s="55" t="e">
        <f t="shared" si="1"/>
        <v>#VALUE!</v>
      </c>
    </row>
    <row r="52" spans="1:8" ht="15.75" x14ac:dyDescent="0.25">
      <c r="A52" s="41" t="s">
        <v>66</v>
      </c>
      <c r="B52" s="91" t="s">
        <v>77</v>
      </c>
      <c r="C52" s="92"/>
      <c r="D52" s="92"/>
      <c r="E52" s="93"/>
      <c r="F52" s="54">
        <v>12</v>
      </c>
      <c r="G52" s="43"/>
      <c r="H52" s="55" t="e">
        <f t="shared" si="1"/>
        <v>#VALUE!</v>
      </c>
    </row>
    <row r="53" spans="1:8" ht="15.75" x14ac:dyDescent="0.25">
      <c r="A53" s="41" t="s">
        <v>66</v>
      </c>
      <c r="B53" s="91" t="s">
        <v>37</v>
      </c>
      <c r="C53" s="92"/>
      <c r="D53" s="92"/>
      <c r="E53" s="93"/>
      <c r="F53" s="42"/>
      <c r="G53" s="43"/>
      <c r="H53" s="55" t="e">
        <f t="shared" si="1"/>
        <v>#VALUE!</v>
      </c>
    </row>
    <row r="54" spans="1:8" ht="15.75" x14ac:dyDescent="0.25">
      <c r="A54" s="41" t="s">
        <v>106</v>
      </c>
      <c r="B54" s="91" t="s">
        <v>40</v>
      </c>
      <c r="C54" s="92"/>
      <c r="D54" s="92"/>
      <c r="E54" s="93"/>
      <c r="F54" s="46">
        <v>12</v>
      </c>
      <c r="G54" s="43"/>
      <c r="H54" s="55" t="e">
        <f t="shared" si="1"/>
        <v>#VALUE!</v>
      </c>
    </row>
    <row r="55" spans="1:8" ht="15.75" x14ac:dyDescent="0.25">
      <c r="A55" s="41" t="s">
        <v>68</v>
      </c>
      <c r="B55" s="91" t="s">
        <v>42</v>
      </c>
      <c r="C55" s="92"/>
      <c r="D55" s="92"/>
      <c r="E55" s="93"/>
      <c r="F55" s="46">
        <v>24</v>
      </c>
      <c r="G55" s="43"/>
      <c r="H55" s="55" t="e">
        <f t="shared" si="1"/>
        <v>#VALUE!</v>
      </c>
    </row>
    <row r="56" spans="1:8" ht="15.75" x14ac:dyDescent="0.25">
      <c r="A56" s="41" t="s">
        <v>70</v>
      </c>
      <c r="B56" s="91" t="s">
        <v>98</v>
      </c>
      <c r="C56" s="92"/>
      <c r="D56" s="92"/>
      <c r="E56" s="93"/>
      <c r="F56" s="42"/>
      <c r="G56" s="43"/>
      <c r="H56" s="55" t="e">
        <f t="shared" si="1"/>
        <v>#VALUE!</v>
      </c>
    </row>
    <row r="57" spans="1:8" ht="16.5" thickBot="1" x14ac:dyDescent="0.3">
      <c r="A57" s="51" t="s">
        <v>71</v>
      </c>
      <c r="B57" s="112" t="s">
        <v>64</v>
      </c>
      <c r="C57" s="113"/>
      <c r="D57" s="113"/>
      <c r="E57" s="114"/>
      <c r="F57" s="52">
        <v>12</v>
      </c>
      <c r="G57" s="53"/>
      <c r="H57" s="56" t="e">
        <f t="shared" si="1"/>
        <v>#VALUE!</v>
      </c>
    </row>
  </sheetData>
  <mergeCells count="70">
    <mergeCell ref="B56:E56"/>
    <mergeCell ref="B57:E57"/>
    <mergeCell ref="B50:E50"/>
    <mergeCell ref="B51:E51"/>
    <mergeCell ref="B52:E52"/>
    <mergeCell ref="B53:E53"/>
    <mergeCell ref="B54:E54"/>
    <mergeCell ref="B55:E55"/>
    <mergeCell ref="B49:E49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37:E37"/>
    <mergeCell ref="B26:E26"/>
    <mergeCell ref="B27:E27"/>
    <mergeCell ref="B28:E28"/>
    <mergeCell ref="B29:E29"/>
    <mergeCell ref="B31:E31"/>
    <mergeCell ref="B32:E32"/>
    <mergeCell ref="B33:E33"/>
    <mergeCell ref="B34:E34"/>
    <mergeCell ref="B35:E35"/>
    <mergeCell ref="B36:E36"/>
    <mergeCell ref="B25:E25"/>
    <mergeCell ref="B17:E17"/>
    <mergeCell ref="B18:E18"/>
    <mergeCell ref="B19:E19"/>
    <mergeCell ref="J19:P19"/>
    <mergeCell ref="B21:E21"/>
    <mergeCell ref="O21:S21"/>
    <mergeCell ref="B22:E22"/>
    <mergeCell ref="B23:E23"/>
    <mergeCell ref="B24:E24"/>
    <mergeCell ref="R19:U19"/>
    <mergeCell ref="B20:E20"/>
    <mergeCell ref="B14:E14"/>
    <mergeCell ref="I14:V14"/>
    <mergeCell ref="B15:E15"/>
    <mergeCell ref="I15:V15"/>
    <mergeCell ref="B16:E16"/>
    <mergeCell ref="I16:V16"/>
    <mergeCell ref="B8:E8"/>
    <mergeCell ref="I8:V9"/>
    <mergeCell ref="B9:E9"/>
    <mergeCell ref="B10:E10"/>
    <mergeCell ref="B11:E11"/>
    <mergeCell ref="I11:V13"/>
    <mergeCell ref="B12:E12"/>
    <mergeCell ref="B13:E13"/>
    <mergeCell ref="B4:E4"/>
    <mergeCell ref="I4:V4"/>
    <mergeCell ref="B5:E5"/>
    <mergeCell ref="I5:K5"/>
    <mergeCell ref="B6:E6"/>
    <mergeCell ref="I6:V7"/>
    <mergeCell ref="B7:E7"/>
    <mergeCell ref="A1:H1"/>
    <mergeCell ref="I1:L1"/>
    <mergeCell ref="C2:E2"/>
    <mergeCell ref="I2:V2"/>
    <mergeCell ref="B3:E3"/>
    <mergeCell ref="I3:V3"/>
  </mergeCells>
  <phoneticPr fontId="16" type="noConversion"/>
  <hyperlinks>
    <hyperlink ref="R19:U19" location="'2027 Calendar'!A1" display="Click Here for 2027 Payroll Calendar" xr:uid="{7679A957-8C89-4983-B83E-1BFED9E89A5E}"/>
    <hyperlink ref="O21:S21" location="Instructions!A1" display="Click Here for Instructions" xr:uid="{CDD3E7C6-CC35-4AE3-92FB-F26EB7EFC857}"/>
    <hyperlink ref="J19:P19" location="'2026 Calendar'!A1" display="Click Here for 2026 Payroll Calendar" xr:uid="{7EDDD971-628B-482C-99EB-7BF5D530BBA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4542-BE32-4DDB-B81B-01627F02A7B1}">
  <dimension ref="A1"/>
  <sheetViews>
    <sheetView zoomScaleNormal="10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A185-C738-4E4C-A0EB-2898C2B1744F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E37B-42F6-446E-BD58-5B9EC158C67E}">
  <dimension ref="A1:J59"/>
  <sheetViews>
    <sheetView workbookViewId="0">
      <selection sqref="A1:J1"/>
    </sheetView>
  </sheetViews>
  <sheetFormatPr defaultRowHeight="15" x14ac:dyDescent="0.25"/>
  <sheetData>
    <row r="1" spans="1:10" ht="15.75" x14ac:dyDescent="0.25">
      <c r="A1" s="115" t="s">
        <v>78</v>
      </c>
      <c r="B1" s="115"/>
      <c r="C1" s="115"/>
      <c r="D1" s="115"/>
      <c r="E1" s="115"/>
      <c r="F1" s="115"/>
      <c r="G1" s="115"/>
      <c r="H1" s="115"/>
      <c r="I1" s="115"/>
      <c r="J1" s="115"/>
    </row>
    <row r="30" spans="1:10" ht="15.75" x14ac:dyDescent="0.25">
      <c r="A30" s="115" t="s">
        <v>79</v>
      </c>
      <c r="B30" s="115"/>
      <c r="C30" s="115"/>
      <c r="D30" s="115"/>
      <c r="E30" s="115"/>
      <c r="F30" s="115"/>
      <c r="G30" s="115"/>
      <c r="H30" s="115"/>
      <c r="I30" s="115"/>
      <c r="J30" s="115"/>
    </row>
    <row r="54" spans="3:7" ht="15.75" thickBot="1" x14ac:dyDescent="0.3"/>
    <row r="55" spans="3:7" ht="16.5" thickBot="1" x14ac:dyDescent="0.3">
      <c r="C55" s="116" t="s">
        <v>80</v>
      </c>
      <c r="D55" s="117"/>
      <c r="E55" s="117"/>
      <c r="F55" s="117"/>
      <c r="G55" s="118"/>
    </row>
    <row r="56" spans="3:7" ht="15.75" thickBot="1" x14ac:dyDescent="0.3"/>
    <row r="57" spans="3:7" ht="15.75" thickBot="1" x14ac:dyDescent="0.3">
      <c r="C57" s="65" t="s">
        <v>81</v>
      </c>
      <c r="D57" s="66"/>
      <c r="E57" s="66"/>
      <c r="F57" s="66"/>
      <c r="G57" s="67"/>
    </row>
    <row r="58" spans="3:7" ht="15.75" thickBot="1" x14ac:dyDescent="0.3"/>
    <row r="59" spans="3:7" ht="15.75" thickBot="1" x14ac:dyDescent="0.3">
      <c r="C59" s="65" t="s">
        <v>82</v>
      </c>
      <c r="D59" s="66"/>
      <c r="E59" s="66"/>
      <c r="F59" s="66"/>
      <c r="G59" s="67"/>
    </row>
  </sheetData>
  <mergeCells count="5">
    <mergeCell ref="A1:J1"/>
    <mergeCell ref="A30:J30"/>
    <mergeCell ref="C55:G55"/>
    <mergeCell ref="C57:G57"/>
    <mergeCell ref="C59:G59"/>
  </mergeCells>
  <hyperlinks>
    <hyperlink ref="C55:G55" location="'Getting Started'!A1" display="Return to Get Started Page" xr:uid="{ACDE495B-1FF4-4317-8CEA-87B3AAC0F358}"/>
    <hyperlink ref="C57:G57" location="'General Employees'!A1" display="Return to General Employee Calculator Page" xr:uid="{1714CAB5-8905-4226-A3AC-F761061C4DC0}"/>
    <hyperlink ref="C59:G59" location="'Fire Employee Calculator'!A1" display="Return to Fire Employee Calculator Page" xr:uid="{C7418A8E-E9B0-4D8C-838D-B99C5CF6552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Getting Started</vt:lpstr>
      <vt:lpstr>General Employees</vt:lpstr>
      <vt:lpstr>Fire Employee Calculator</vt:lpstr>
      <vt:lpstr>2026 Calendar</vt:lpstr>
      <vt:lpstr>2027 Calendar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Kimberly</dc:creator>
  <cp:lastModifiedBy>Varela, Valerie</cp:lastModifiedBy>
  <dcterms:created xsi:type="dcterms:W3CDTF">2023-02-24T20:10:09Z</dcterms:created>
  <dcterms:modified xsi:type="dcterms:W3CDTF">2026-01-08T17:42:21Z</dcterms:modified>
</cp:coreProperties>
</file>